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'Вып.плана._9'!$A$2:$F$57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<sst xmlns="http://schemas.openxmlformats.org/spreadsheetml/2006/main" count="137" uniqueCount="135">
  <si>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</si>
  <si>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</si>
  <si>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</si>
  <si>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</si>
  <si>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</si>
  <si>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</si>
  <si>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</si>
  <si>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</si>
  <si>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</si>
  <si>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</si>
  <si>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</si>
  <si>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</si>
  <si>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</si>
  <si>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</si>
  <si>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</si>
  <si>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</si>
  <si>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</si>
  <si>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</si>
  <si>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</si>
  <si>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</si>
  <si>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</si>
  <si>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</si>
  <si>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</si>
  <si>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</si>
  <si>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</si>
  <si>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</si>
  <si>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</si>
  <si>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</si>
  <si>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</si>
  <si>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</si>
  <si>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</si>
  <si>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</si>
  <si>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</si>
  <si>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</si>
  <si>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</si>
  <si>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</si>
  <si>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</si>
  <si>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</si>
  <si>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</si>
  <si>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</si>
  <si>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</si>
  <si>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</si>
  <si>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</si>
  <si>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</si>
  <si>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</si>
  <si>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</si>
  <si>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</si>
  <si>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</si>
  <si>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</si>
  <si>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</si>
  <si>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</si>
  <si>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</si>
  <si>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</si>
  <si>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</si>
  <si>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</si>
  <si>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</si>
  <si>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</si>
  <si>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</si>
  <si>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</si>
  <si>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</si>
  <si>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</si>
  <si>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</si>
  <si>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</si>
  <si>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</si>
  <si>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</si>
  <si>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</si>
  <si>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</si>
  <si>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</si>
  <si>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</si>
  <si>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</si>
  <si>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</si>
  <si>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</si>
  <si>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</si>
  <si>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</si>
  <si>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</si>
  <si>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</si>
  <si>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</si>
  <si>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</si>
  <si>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</si>
  <si>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</si>
  <si>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</si>
  <si>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</si>
  <si>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</si>
  <si>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</si>
  <si>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</si>
  <si>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</si>
  <si>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</si>
  <si>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</si>
  <si>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</si>
  <si>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</si>
  <si>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</si>
  <si>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</si>
  <si>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</si>
  <si>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Всего: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</si>
  <si>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</si>
  <si>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</si>
  <si>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</si>
  <si>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</si>
  <si>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</si>
  <si>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</si>
  <si>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</si>
  <si>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</si>
  <si>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</si>
  <si>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</si>
  <si>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000 2 02 49999 10 0000 150</t>
  </si>
  <si>
    <t>Иные межбюджетные трансферты</t>
  </si>
  <si>
    <t>000 2 02 40000 00 0000 150</t>
  </si>
  <si>
    <t>2.1.3.</t>
  </si>
  <si>
    <t>2.1.3.1.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</si>
  <si>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</si>
  <si>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</si>
  <si>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</si>
  <si>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</si>
  <si>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</si>
  <si>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межбюджетные трансферты, передаваемые бюджетам сельских поселений</t>
  </si>
  <si>
    <t>Утверждено</t>
  </si>
  <si>
    <t>Исполнено</t>
  </si>
  <si>
    <t xml:space="preserve"> ПРИЛОЖЕНИЕ 1</t>
  </si>
  <si>
    <t>% испол-нения</t>
  </si>
  <si>
    <t xml:space="preserve"> от     мая 2021 года  № </t>
  </si>
  <si>
    <t>бюджета сельского поселения Сорум за 2020 год по кодам классификации доходов бюджетов</t>
  </si>
  <si>
    <t>Транспортный налог</t>
  </si>
  <si>
    <t>000 1 06 04000 00 0000 110</t>
  </si>
  <si>
    <t xml:space="preserve">1.3.3. </t>
  </si>
  <si>
    <t xml:space="preserve">1.3.3.1. </t>
  </si>
  <si>
    <t xml:space="preserve">1.3.3.2. 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</si>
  <si>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</si>
  <si>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</si>
  <si>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</si>
  <si>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</si>
  <si>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1.6.</t>
  </si>
  <si>
    <t>1.6.1.</t>
  </si>
  <si>
    <t xml:space="preserve">1.7. </t>
  </si>
  <si>
    <t>ШТРАФЫ</t>
  </si>
  <si>
    <t>000 1 16 00000 00 0000 000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</si>
</sst>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0" fontId="6" fillId="0" borderId="0" xfId="0" applyFont="1" applyAlignment="1">
      <alignment horizontal="center" vertical="top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right" vertical="top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10" xfId="52" applyFont="1" applyBorder="1" applyAlignment="1">
      <alignment vertical="top"/>
      <protection/>
    </xf>
    <xf numFmtId="0" fontId="6" fillId="0" borderId="0" xfId="0" applyFont="1" applyAlignment="1">
      <alignment horizontal="right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="75" zoomScaleNormal="200" zoomScaleSheetLayoutView="75" workbookViewId="0" topLeftCell="A36">
      <selection activeCell="B39" sqref="B39"/>
    </sheetView>
  </sheetViews>
  <sheetFormatPr defaultColWidth="9.00390625" defaultRowHeight="12.75"/>
  <cols>
    <col min="1" max="1" width="8.00390625" style="3" customWidth="1"/>
    <col min="2" max="2" width="52.125" style="8" customWidth="1"/>
    <col min="3" max="3" width="29.375" style="3" customWidth="1"/>
    <col min="4" max="4" width="19.25390625" style="3" customWidth="1"/>
    <col min="5" max="5" width="19.875" style="3" customWidth="1"/>
    <col min="6" max="6" width="14.7539062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42"/>
      <c r="C2" s="45" t="s">
        <v>117</v>
      </c>
      <c r="D2" s="45"/>
      <c r="E2" s="45"/>
      <c r="F2" s="45"/>
    </row>
    <row r="3" spans="2:6" ht="15.75">
      <c r="B3" s="42"/>
      <c r="C3" s="45" t="s">
        <v>15</v>
      </c>
      <c r="D3" s="45"/>
      <c r="E3" s="45"/>
      <c r="F3" s="45"/>
    </row>
    <row r="4" spans="2:6" ht="15.75">
      <c r="B4" s="45" t="s">
        <v>27</v>
      </c>
      <c r="C4" s="45"/>
      <c r="D4" s="45"/>
      <c r="E4" s="45"/>
      <c r="F4" s="45"/>
    </row>
    <row r="5" spans="2:6" ht="15.75">
      <c r="B5" s="42"/>
      <c r="C5" s="45" t="s">
        <v>119</v>
      </c>
      <c r="D5" s="45"/>
      <c r="E5" s="45"/>
      <c r="F5" s="45"/>
    </row>
    <row r="6" spans="2:6" ht="48" customHeight="1">
      <c r="B6" s="13"/>
      <c r="C6" s="29"/>
      <c r="D6" s="29"/>
      <c r="E6" s="29"/>
      <c r="F6" s="29"/>
    </row>
    <row r="7" spans="1:6" s="5" customFormat="1" ht="15.75">
      <c r="A7" s="49" t="s">
        <v>3</v>
      </c>
      <c r="B7" s="49"/>
      <c r="C7" s="49"/>
      <c r="D7" s="49"/>
      <c r="E7" s="49"/>
      <c r="F7" s="49"/>
    </row>
    <row r="8" spans="1:6" ht="15.75">
      <c r="A8" s="49" t="s">
        <v>120</v>
      </c>
      <c r="B8" s="49"/>
      <c r="C8" s="49"/>
      <c r="D8" s="49"/>
      <c r="E8" s="49"/>
      <c r="F8" s="49"/>
    </row>
    <row r="9" spans="2:6" ht="33.75" customHeight="1">
      <c r="B9" s="15"/>
      <c r="C9" s="15"/>
      <c r="D9" s="15"/>
      <c r="E9" s="15"/>
      <c r="F9" s="15"/>
    </row>
    <row r="10" spans="2:6" ht="15.75">
      <c r="B10" s="13"/>
      <c r="C10" s="14"/>
      <c r="D10" s="14"/>
      <c r="E10" s="14"/>
      <c r="F10" s="43" t="s">
        <v>20</v>
      </c>
    </row>
    <row r="11" spans="1:6" ht="15.75" customHeight="1">
      <c r="A11" s="48" t="s">
        <v>30</v>
      </c>
      <c r="B11" s="48" t="s">
        <v>1</v>
      </c>
      <c r="C11" s="48" t="s">
        <v>0</v>
      </c>
      <c r="D11" s="48" t="s">
        <v>115</v>
      </c>
      <c r="E11" s="48" t="s">
        <v>116</v>
      </c>
      <c r="F11" s="48" t="s">
        <v>118</v>
      </c>
    </row>
    <row r="12" spans="1:6" ht="15" customHeight="1">
      <c r="A12" s="48"/>
      <c r="B12" s="48"/>
      <c r="C12" s="48"/>
      <c r="D12" s="48"/>
      <c r="E12" s="48"/>
      <c r="F12" s="48"/>
    </row>
    <row r="13" spans="1:6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2">
        <v>6</v>
      </c>
    </row>
    <row r="14" spans="1:6" ht="14.25" customHeight="1">
      <c r="A14" s="24" t="s">
        <v>32</v>
      </c>
      <c r="B14" s="18" t="s">
        <v>31</v>
      </c>
      <c r="C14" s="9" t="s">
        <v>4</v>
      </c>
      <c r="D14" s="38">
        <f>D15+D20+D26+D33+D36+D42+D44</f>
        <v>16735778.7</v>
      </c>
      <c r="E14" s="38">
        <f>E15+E20+E26+E33+E36+E42+E44</f>
        <v>17092549.61</v>
      </c>
      <c r="F14" s="40">
        <f>E14/D14*100</f>
        <v>102.13178553801026</v>
      </c>
    </row>
    <row r="15" spans="1:7" ht="16.5" customHeight="1">
      <c r="A15" s="24" t="s">
        <v>34</v>
      </c>
      <c r="B15" s="26" t="s">
        <v>33</v>
      </c>
      <c r="C15" s="10" t="s">
        <v>5</v>
      </c>
      <c r="D15" s="30">
        <f>D16</f>
        <v>14589627.68</v>
      </c>
      <c r="E15" s="30">
        <f>E16</f>
        <v>14716086.53</v>
      </c>
      <c r="F15" s="41">
        <f aca="true" t="shared" si="0" ref="F15:F55">E15/D15*100</f>
        <v>100.86677229038101</v>
      </c>
      <c r="G15" s="28"/>
    </row>
    <row r="16" spans="1:6" ht="17.25" customHeight="1">
      <c r="A16" s="24" t="s">
        <v>36</v>
      </c>
      <c r="B16" s="17" t="s">
        <v>35</v>
      </c>
      <c r="C16" s="10" t="s">
        <v>6</v>
      </c>
      <c r="D16" s="30">
        <f>D17+D19</f>
        <v>14589627.68</v>
      </c>
      <c r="E16" s="30">
        <f>E17+E19</f>
        <v>14716086.53</v>
      </c>
      <c r="F16" s="41">
        <f t="shared" si="0"/>
        <v>100.86677229038101</v>
      </c>
    </row>
    <row r="17" spans="1:6" ht="94.5" customHeight="1">
      <c r="A17" s="24" t="s">
        <v>38</v>
      </c>
      <c r="B17" s="17" t="s">
        <v>37</v>
      </c>
      <c r="C17" s="10" t="s">
        <v>16</v>
      </c>
      <c r="D17" s="30">
        <v>14575000</v>
      </c>
      <c r="E17" s="30">
        <v>14701155.24</v>
      </c>
      <c r="F17" s="41">
        <f t="shared" si="0"/>
        <v>100.86555910806175</v>
      </c>
    </row>
    <row r="18" spans="1:6" ht="81" customHeight="1" hidden="1">
      <c r="A18" s="24" t="s">
        <v>39</v>
      </c>
      <c r="B18" s="19" t="s">
        <v>80</v>
      </c>
      <c r="C18" s="11" t="s">
        <v>19</v>
      </c>
      <c r="D18" s="30" t="e">
        <f>#REF!+#REF!</f>
        <v>#REF!</v>
      </c>
      <c r="E18" s="30"/>
      <c r="F18" s="41" t="e">
        <f t="shared" si="0"/>
        <v>#REF!</v>
      </c>
    </row>
    <row r="19" spans="1:6" ht="62.25" customHeight="1">
      <c r="A19" s="24" t="s">
        <v>112</v>
      </c>
      <c r="B19" s="19" t="s">
        <v>113</v>
      </c>
      <c r="C19" s="11" t="s">
        <v>19</v>
      </c>
      <c r="D19" s="30">
        <v>14627.68</v>
      </c>
      <c r="E19" s="30">
        <v>14931.29</v>
      </c>
      <c r="F19" s="41">
        <f t="shared" si="0"/>
        <v>102.0755854653643</v>
      </c>
    </row>
    <row r="20" spans="1:6" ht="48" customHeight="1">
      <c r="A20" s="24" t="s">
        <v>41</v>
      </c>
      <c r="B20" s="27" t="s">
        <v>40</v>
      </c>
      <c r="C20" s="11" t="s">
        <v>21</v>
      </c>
      <c r="D20" s="30">
        <f>D21</f>
        <v>680800</v>
      </c>
      <c r="E20" s="30">
        <f>E21</f>
        <v>665915.64</v>
      </c>
      <c r="F20" s="41">
        <f t="shared" si="0"/>
        <v>97.81369565217392</v>
      </c>
    </row>
    <row r="21" spans="1:6" ht="48.75" customHeight="1">
      <c r="A21" s="24" t="s">
        <v>43</v>
      </c>
      <c r="B21" s="20" t="s">
        <v>42</v>
      </c>
      <c r="C21" s="11" t="s">
        <v>22</v>
      </c>
      <c r="D21" s="30">
        <f>D22+D23+D24+D25</f>
        <v>680800</v>
      </c>
      <c r="E21" s="30">
        <f>E22+E23+E24+E25</f>
        <v>665915.64</v>
      </c>
      <c r="F21" s="41">
        <f t="shared" si="0"/>
        <v>97.81369565217392</v>
      </c>
    </row>
    <row r="22" spans="1:6" ht="142.5" customHeight="1">
      <c r="A22" s="24" t="s">
        <v>44</v>
      </c>
      <c r="B22" s="19" t="s">
        <v>96</v>
      </c>
      <c r="C22" s="11" t="s">
        <v>97</v>
      </c>
      <c r="D22" s="30">
        <v>246700</v>
      </c>
      <c r="E22" s="30">
        <v>307145.43</v>
      </c>
      <c r="F22" s="41">
        <f t="shared" si="0"/>
        <v>124.5015930279692</v>
      </c>
    </row>
    <row r="23" spans="1:6" ht="160.5" customHeight="1">
      <c r="A23" s="24" t="s">
        <v>45</v>
      </c>
      <c r="B23" s="19" t="s">
        <v>98</v>
      </c>
      <c r="C23" s="11" t="s">
        <v>99</v>
      </c>
      <c r="D23" s="30">
        <v>1600</v>
      </c>
      <c r="E23" s="30">
        <v>2196.93</v>
      </c>
      <c r="F23" s="41">
        <f t="shared" si="0"/>
        <v>137.308125</v>
      </c>
    </row>
    <row r="24" spans="1:6" ht="140.25" customHeight="1">
      <c r="A24" s="24" t="s">
        <v>81</v>
      </c>
      <c r="B24" s="19" t="s">
        <v>100</v>
      </c>
      <c r="C24" s="11" t="s">
        <v>101</v>
      </c>
      <c r="D24" s="30">
        <v>478400</v>
      </c>
      <c r="E24" s="30">
        <v>413196.9</v>
      </c>
      <c r="F24" s="41">
        <f t="shared" si="0"/>
        <v>86.37058946488295</v>
      </c>
    </row>
    <row r="25" spans="1:6" ht="144.75" customHeight="1">
      <c r="A25" s="24" t="s">
        <v>82</v>
      </c>
      <c r="B25" s="19" t="s">
        <v>102</v>
      </c>
      <c r="C25" s="11" t="s">
        <v>103</v>
      </c>
      <c r="D25" s="30">
        <v>-45900</v>
      </c>
      <c r="E25" s="30">
        <v>-56623.62</v>
      </c>
      <c r="F25" s="41">
        <f t="shared" si="0"/>
        <v>123.36300653594772</v>
      </c>
    </row>
    <row r="26" spans="1:6" ht="23.25" customHeight="1">
      <c r="A26" s="24" t="s">
        <v>47</v>
      </c>
      <c r="B26" s="20" t="s">
        <v>46</v>
      </c>
      <c r="C26" s="10" t="s">
        <v>7</v>
      </c>
      <c r="D26" s="30">
        <f>D27+D30+D29</f>
        <v>214200</v>
      </c>
      <c r="E26" s="30">
        <f>E27+E30+E29</f>
        <v>314434.24</v>
      </c>
      <c r="F26" s="41">
        <f t="shared" si="0"/>
        <v>146.79469654528478</v>
      </c>
    </row>
    <row r="27" spans="1:6" ht="20.25" customHeight="1">
      <c r="A27" s="24" t="s">
        <v>49</v>
      </c>
      <c r="B27" s="20" t="s">
        <v>48</v>
      </c>
      <c r="C27" s="10" t="s">
        <v>8</v>
      </c>
      <c r="D27" s="30">
        <f>D28</f>
        <v>152000</v>
      </c>
      <c r="E27" s="30">
        <f>E28</f>
        <v>236973.18</v>
      </c>
      <c r="F27" s="41">
        <f t="shared" si="0"/>
        <v>155.90340789473686</v>
      </c>
    </row>
    <row r="28" spans="1:6" ht="64.5" customHeight="1">
      <c r="A28" s="24" t="s">
        <v>51</v>
      </c>
      <c r="B28" s="19" t="s">
        <v>50</v>
      </c>
      <c r="C28" s="10" t="s">
        <v>24</v>
      </c>
      <c r="D28" s="30">
        <v>152000</v>
      </c>
      <c r="E28" s="30">
        <v>236973.18</v>
      </c>
      <c r="F28" s="41">
        <f t="shared" si="0"/>
        <v>155.90340789473686</v>
      </c>
    </row>
    <row r="29" spans="1:6" ht="30.75" customHeight="1">
      <c r="A29" s="24" t="s">
        <v>53</v>
      </c>
      <c r="B29" s="19" t="s">
        <v>121</v>
      </c>
      <c r="C29" s="10" t="s">
        <v>122</v>
      </c>
      <c r="D29" s="30">
        <v>48000</v>
      </c>
      <c r="E29" s="30">
        <v>59130.83</v>
      </c>
      <c r="F29" s="41">
        <f t="shared" si="0"/>
        <v>123.18922916666668</v>
      </c>
    </row>
    <row r="30" spans="1:6" ht="18" customHeight="1">
      <c r="A30" s="24" t="s">
        <v>123</v>
      </c>
      <c r="B30" s="20" t="s">
        <v>52</v>
      </c>
      <c r="C30" s="10" t="s">
        <v>9</v>
      </c>
      <c r="D30" s="30">
        <f>D31+D32</f>
        <v>14200</v>
      </c>
      <c r="E30" s="30">
        <f>E31+E32</f>
        <v>18330.23</v>
      </c>
      <c r="F30" s="41">
        <f t="shared" si="0"/>
        <v>129.08612676056336</v>
      </c>
    </row>
    <row r="31" spans="1:6" ht="48.75" customHeight="1">
      <c r="A31" s="24" t="s">
        <v>124</v>
      </c>
      <c r="B31" s="19" t="s">
        <v>54</v>
      </c>
      <c r="C31" s="10" t="s">
        <v>25</v>
      </c>
      <c r="D31" s="30">
        <v>2600</v>
      </c>
      <c r="E31" s="30">
        <v>2610.83</v>
      </c>
      <c r="F31" s="41">
        <f t="shared" si="0"/>
        <v>100.41653846153847</v>
      </c>
    </row>
    <row r="32" spans="1:6" ht="45.75" customHeight="1">
      <c r="A32" s="24" t="s">
        <v>125</v>
      </c>
      <c r="B32" s="19" t="s">
        <v>55</v>
      </c>
      <c r="C32" s="10" t="s">
        <v>26</v>
      </c>
      <c r="D32" s="30">
        <v>11600</v>
      </c>
      <c r="E32" s="30">
        <v>15719.4</v>
      </c>
      <c r="F32" s="41">
        <f t="shared" si="0"/>
        <v>135.51206896551724</v>
      </c>
    </row>
    <row r="33" spans="1:6" ht="26.25" customHeight="1">
      <c r="A33" s="24" t="s">
        <v>57</v>
      </c>
      <c r="B33" s="20" t="s">
        <v>56</v>
      </c>
      <c r="C33" s="10" t="s">
        <v>10</v>
      </c>
      <c r="D33" s="30">
        <f>D34</f>
        <v>29000</v>
      </c>
      <c r="E33" s="30">
        <f>E34</f>
        <v>29800</v>
      </c>
      <c r="F33" s="41">
        <f t="shared" si="0"/>
        <v>102.75862068965517</v>
      </c>
    </row>
    <row r="34" spans="1:6" ht="62.25" customHeight="1">
      <c r="A34" s="24" t="s">
        <v>59</v>
      </c>
      <c r="B34" s="20" t="s">
        <v>58</v>
      </c>
      <c r="C34" s="10" t="s">
        <v>11</v>
      </c>
      <c r="D34" s="30">
        <f>D35</f>
        <v>29000</v>
      </c>
      <c r="E34" s="30">
        <f>E35</f>
        <v>29800</v>
      </c>
      <c r="F34" s="41">
        <f t="shared" si="0"/>
        <v>102.75862068965517</v>
      </c>
    </row>
    <row r="35" spans="1:6" ht="96" customHeight="1">
      <c r="A35" s="24" t="s">
        <v>61</v>
      </c>
      <c r="B35" s="20" t="s">
        <v>60</v>
      </c>
      <c r="C35" s="10" t="s">
        <v>12</v>
      </c>
      <c r="D35" s="30">
        <v>29000</v>
      </c>
      <c r="E35" s="30">
        <v>29800</v>
      </c>
      <c r="F35" s="41">
        <f t="shared" si="0"/>
        <v>102.75862068965517</v>
      </c>
    </row>
    <row r="36" spans="1:6" ht="54.75" customHeight="1">
      <c r="A36" s="24" t="s">
        <v>63</v>
      </c>
      <c r="B36" s="25" t="s">
        <v>62</v>
      </c>
      <c r="C36" s="10" t="s">
        <v>13</v>
      </c>
      <c r="D36" s="30">
        <f>D37+D39</f>
        <v>1139000</v>
      </c>
      <c r="E36" s="30">
        <f>E37+E39</f>
        <v>1283162.18</v>
      </c>
      <c r="F36" s="41">
        <f t="shared" si="0"/>
        <v>112.65690781387181</v>
      </c>
    </row>
    <row r="37" spans="1:6" ht="108.75" customHeight="1">
      <c r="A37" s="24" t="s">
        <v>64</v>
      </c>
      <c r="B37" s="25" t="s">
        <v>94</v>
      </c>
      <c r="C37" s="10" t="s">
        <v>28</v>
      </c>
      <c r="D37" s="30">
        <f>D38</f>
        <v>839000</v>
      </c>
      <c r="E37" s="30">
        <f>E38</f>
        <v>992548.23</v>
      </c>
      <c r="F37" s="41">
        <f t="shared" si="0"/>
        <v>118.30133849821216</v>
      </c>
    </row>
    <row r="38" spans="1:6" ht="51" customHeight="1">
      <c r="A38" s="24" t="s">
        <v>65</v>
      </c>
      <c r="B38" s="19" t="s">
        <v>83</v>
      </c>
      <c r="C38" s="10" t="s">
        <v>29</v>
      </c>
      <c r="D38" s="30">
        <v>839000</v>
      </c>
      <c r="E38" s="30">
        <v>992548.23</v>
      </c>
      <c r="F38" s="41">
        <f t="shared" si="0"/>
        <v>118.30133849821216</v>
      </c>
    </row>
    <row r="39" spans="1:6" ht="98.25" customHeight="1">
      <c r="A39" s="24" t="s">
        <v>85</v>
      </c>
      <c r="B39" s="17" t="s">
        <v>66</v>
      </c>
      <c r="C39" s="10" t="s">
        <v>23</v>
      </c>
      <c r="D39" s="30">
        <f>D40</f>
        <v>300000</v>
      </c>
      <c r="E39" s="30">
        <f>E40</f>
        <v>290613.95</v>
      </c>
      <c r="F39" s="41">
        <f t="shared" si="0"/>
        <v>96.87131666666667</v>
      </c>
    </row>
    <row r="40" spans="1:6" ht="95.25" customHeight="1">
      <c r="A40" s="24" t="s">
        <v>86</v>
      </c>
      <c r="B40" s="19" t="s">
        <v>84</v>
      </c>
      <c r="C40" s="10" t="s">
        <v>17</v>
      </c>
      <c r="D40" s="30">
        <v>300000</v>
      </c>
      <c r="E40" s="30">
        <v>290613.95</v>
      </c>
      <c r="F40" s="41">
        <f t="shared" si="0"/>
        <v>96.87131666666667</v>
      </c>
    </row>
    <row r="41" spans="1:6" ht="114" customHeight="1" hidden="1">
      <c r="A41" s="21"/>
      <c r="B41" s="25" t="s">
        <v>18</v>
      </c>
      <c r="C41" s="10" t="s">
        <v>17</v>
      </c>
      <c r="D41" s="30" t="e">
        <f>#REF!+#REF!</f>
        <v>#REF!</v>
      </c>
      <c r="E41" s="30"/>
      <c r="F41" s="41" t="e">
        <f t="shared" si="0"/>
        <v>#REF!</v>
      </c>
    </row>
    <row r="42" spans="1:6" ht="38.25" customHeight="1">
      <c r="A42" s="44" t="s">
        <v>130</v>
      </c>
      <c r="B42" s="25" t="s">
        <v>126</v>
      </c>
      <c r="C42" s="10" t="s">
        <v>127</v>
      </c>
      <c r="D42" s="30">
        <f>D43</f>
        <v>78000</v>
      </c>
      <c r="E42" s="30">
        <f>E43</f>
        <v>78000</v>
      </c>
      <c r="F42" s="41">
        <f t="shared" si="0"/>
        <v>100</v>
      </c>
    </row>
    <row r="43" spans="1:6" ht="131.25" customHeight="1">
      <c r="A43" s="44" t="s">
        <v>131</v>
      </c>
      <c r="B43" s="25" t="s">
        <v>128</v>
      </c>
      <c r="C43" s="10" t="s">
        <v>129</v>
      </c>
      <c r="D43" s="30">
        <v>78000</v>
      </c>
      <c r="E43" s="30">
        <v>78000</v>
      </c>
      <c r="F43" s="41">
        <f t="shared" si="0"/>
        <v>100</v>
      </c>
    </row>
    <row r="44" spans="1:6" ht="42" customHeight="1">
      <c r="A44" s="44" t="s">
        <v>132</v>
      </c>
      <c r="B44" s="25" t="s">
        <v>133</v>
      </c>
      <c r="C44" s="10" t="s">
        <v>134</v>
      </c>
      <c r="D44" s="30">
        <v>5151.02</v>
      </c>
      <c r="E44" s="30">
        <v>5151.02</v>
      </c>
      <c r="F44" s="41">
        <f t="shared" si="0"/>
        <v>100</v>
      </c>
    </row>
    <row r="45" spans="1:6" ht="22.5" customHeight="1">
      <c r="A45" s="22" t="s">
        <v>67</v>
      </c>
      <c r="B45" s="23" t="s">
        <v>68</v>
      </c>
      <c r="C45" s="9" t="s">
        <v>69</v>
      </c>
      <c r="D45" s="39">
        <f>D46</f>
        <v>14707748.55</v>
      </c>
      <c r="E45" s="39">
        <f>E46</f>
        <v>14707748.55</v>
      </c>
      <c r="F45" s="40">
        <f t="shared" si="0"/>
        <v>100</v>
      </c>
    </row>
    <row r="46" spans="1:6" ht="49.5" customHeight="1">
      <c r="A46" s="24" t="s">
        <v>70</v>
      </c>
      <c r="B46" s="20" t="s">
        <v>87</v>
      </c>
      <c r="C46" s="10" t="s">
        <v>14</v>
      </c>
      <c r="D46" s="30">
        <f>D47+D49+D53</f>
        <v>14707748.55</v>
      </c>
      <c r="E46" s="30">
        <f>E47+E49+E53</f>
        <v>14707748.55</v>
      </c>
      <c r="F46" s="41">
        <f t="shared" si="0"/>
        <v>100</v>
      </c>
    </row>
    <row r="47" spans="1:6" ht="36.75" customHeight="1">
      <c r="A47" s="24" t="s">
        <v>71</v>
      </c>
      <c r="B47" s="25" t="s">
        <v>72</v>
      </c>
      <c r="C47" s="11" t="s">
        <v>88</v>
      </c>
      <c r="D47" s="30">
        <f>D48</f>
        <v>8714000</v>
      </c>
      <c r="E47" s="30">
        <f>E48</f>
        <v>8714000</v>
      </c>
      <c r="F47" s="41">
        <f t="shared" si="0"/>
        <v>100</v>
      </c>
    </row>
    <row r="48" spans="1:6" ht="33.75" customHeight="1">
      <c r="A48" s="24" t="s">
        <v>73</v>
      </c>
      <c r="B48" s="17" t="s">
        <v>74</v>
      </c>
      <c r="C48" s="10" t="s">
        <v>89</v>
      </c>
      <c r="D48" s="30">
        <v>8714000</v>
      </c>
      <c r="E48" s="30">
        <v>8714000</v>
      </c>
      <c r="F48" s="41">
        <f t="shared" si="0"/>
        <v>100</v>
      </c>
    </row>
    <row r="49" spans="1:6" ht="37.5" customHeight="1">
      <c r="A49" s="24" t="s">
        <v>75</v>
      </c>
      <c r="B49" s="25" t="s">
        <v>95</v>
      </c>
      <c r="C49" s="11" t="s">
        <v>90</v>
      </c>
      <c r="D49" s="30">
        <f>D50+D51+D52</f>
        <v>539355.9</v>
      </c>
      <c r="E49" s="30">
        <f>E50+E51+E52</f>
        <v>539355.9</v>
      </c>
      <c r="F49" s="41">
        <f t="shared" si="0"/>
        <v>100</v>
      </c>
    </row>
    <row r="50" spans="1:6" ht="46.5" customHeight="1">
      <c r="A50" s="24" t="s">
        <v>76</v>
      </c>
      <c r="B50" s="34" t="s">
        <v>109</v>
      </c>
      <c r="C50" s="35" t="s">
        <v>110</v>
      </c>
      <c r="D50" s="30">
        <v>14655.9</v>
      </c>
      <c r="E50" s="30">
        <v>14655.9</v>
      </c>
      <c r="F50" s="41">
        <f t="shared" si="0"/>
        <v>100</v>
      </c>
    </row>
    <row r="51" spans="1:6" ht="45.75" customHeight="1">
      <c r="A51" s="24" t="s">
        <v>78</v>
      </c>
      <c r="B51" s="34" t="s">
        <v>79</v>
      </c>
      <c r="C51" s="36" t="s">
        <v>92</v>
      </c>
      <c r="D51" s="30">
        <v>497100</v>
      </c>
      <c r="E51" s="30">
        <v>497100</v>
      </c>
      <c r="F51" s="41">
        <f t="shared" si="0"/>
        <v>100</v>
      </c>
    </row>
    <row r="52" spans="1:6" ht="49.5" customHeight="1">
      <c r="A52" s="24" t="s">
        <v>111</v>
      </c>
      <c r="B52" s="37" t="s">
        <v>77</v>
      </c>
      <c r="C52" s="35" t="s">
        <v>91</v>
      </c>
      <c r="D52" s="30">
        <v>27600</v>
      </c>
      <c r="E52" s="30">
        <v>27600</v>
      </c>
      <c r="F52" s="41">
        <f t="shared" si="0"/>
        <v>100</v>
      </c>
    </row>
    <row r="53" spans="1:6" ht="22.5" customHeight="1">
      <c r="A53" s="24" t="s">
        <v>107</v>
      </c>
      <c r="B53" s="33" t="s">
        <v>105</v>
      </c>
      <c r="C53" s="32" t="s">
        <v>106</v>
      </c>
      <c r="D53" s="30">
        <f>D54</f>
        <v>5454392.65</v>
      </c>
      <c r="E53" s="30">
        <f>E54</f>
        <v>5454392.65</v>
      </c>
      <c r="F53" s="41">
        <f t="shared" si="0"/>
        <v>100</v>
      </c>
    </row>
    <row r="54" spans="1:6" ht="31.5">
      <c r="A54" s="24" t="s">
        <v>108</v>
      </c>
      <c r="B54" s="31" t="s">
        <v>114</v>
      </c>
      <c r="C54" s="32" t="s">
        <v>104</v>
      </c>
      <c r="D54" s="30">
        <v>5454392.65</v>
      </c>
      <c r="E54" s="30">
        <v>5454392.65</v>
      </c>
      <c r="F54" s="41">
        <f t="shared" si="0"/>
        <v>100</v>
      </c>
    </row>
    <row r="55" spans="1:6" ht="15.75" customHeight="1">
      <c r="A55" s="47" t="s">
        <v>93</v>
      </c>
      <c r="B55" s="47"/>
      <c r="C55" s="47"/>
      <c r="D55" s="39">
        <f>D45+D14</f>
        <v>31443527.25</v>
      </c>
      <c r="E55" s="39">
        <f>E45+E14</f>
        <v>31800298.16</v>
      </c>
      <c r="F55" s="40">
        <f t="shared" si="0"/>
        <v>101.13464023028777</v>
      </c>
    </row>
    <row r="56" spans="2:6" ht="15.75" customHeight="1">
      <c r="B56" s="7"/>
      <c r="C56" s="16"/>
      <c r="D56" s="16"/>
      <c r="E56" s="16"/>
      <c r="F56" s="4"/>
    </row>
    <row r="57" spans="2:6" ht="15.75" customHeight="1">
      <c r="B57" s="46" t="s">
        <v>2</v>
      </c>
      <c r="C57" s="46"/>
      <c r="D57" s="46"/>
      <c r="E57" s="46"/>
      <c r="F57" s="46"/>
    </row>
    <row r="58" spans="2:6" ht="11.25" customHeight="1">
      <c r="B58" s="7"/>
      <c r="C58" s="4"/>
      <c r="D58" s="4"/>
      <c r="E58" s="4"/>
      <c r="F58" s="4"/>
    </row>
    <row r="59" spans="2:6" ht="11.25" customHeight="1">
      <c r="B59" s="7"/>
      <c r="C59" s="4"/>
      <c r="D59" s="4"/>
      <c r="E59" s="4"/>
      <c r="F59" s="4"/>
    </row>
  </sheetData>
  <sheetProtection/>
  <mergeCells count="14">
    <mergeCell ref="E11:E12"/>
    <mergeCell ref="B11:B12"/>
    <mergeCell ref="C11:C12"/>
    <mergeCell ref="F11:F12"/>
    <mergeCell ref="C2:F2"/>
    <mergeCell ref="B57:F57"/>
    <mergeCell ref="A55:C55"/>
    <mergeCell ref="C3:F3"/>
    <mergeCell ref="A11:A12"/>
    <mergeCell ref="B4:F4"/>
    <mergeCell ref="C5:F5"/>
    <mergeCell ref="A8:F8"/>
    <mergeCell ref="A7:F7"/>
    <mergeCell ref="D11:D12"/>
  </mergeCells>
  <printOptions/>
  <pageMargins left="1.1023622047244095" right="0.5905511811023623" top="0.984251968503937" bottom="0.7874015748031497" header="0.31496062992125984" footer="0.31496062992125984"/>
  <pageSetup fitToHeight="0" horizontalDpi="600" verticalDpi="600" orientation="portrait" paperSize="9" scale="59" r:id="rId3"/>
  <headerFooter differentFirst="1" alignWithMargins="0">
    <oddHeader>&amp;C&amp;P</oddHeader>
  </headerFooter>
  <rowBreaks count="1" manualBreakCount="1">
    <brk id="2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2021-03-30T06:48:59Z</cp:lastPrinted>
  <dcterms:created xsi:type="dcterms:W3CDTF">2008-10-23T07:29:54Z</dcterms:created>
  <dcterms:modified xsi:type="dcterms:W3CDTF">2021-03-30T06:49:54Z</dcterms:modified>
  <cp:category/>
  <cp:version/>
  <cp:contentType/>
  <cp:contentStatus/>
</cp:coreProperties>
</file>